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30" windowWidth="9720" windowHeight="9555"/>
  </bookViews>
  <sheets>
    <sheet name="3.7" sheetId="1" r:id="rId1"/>
  </sheets>
  <definedNames>
    <definedName name="_xlnm.Print_Area" localSheetId="0">'3.7'!$B$1:$F$26</definedName>
  </definedNames>
  <calcPr calcId="124519"/>
</workbook>
</file>

<file path=xl/calcChain.xml><?xml version="1.0" encoding="utf-8"?>
<calcChain xmlns="http://schemas.openxmlformats.org/spreadsheetml/2006/main">
  <c r="C5" i="1"/>
  <c r="D20" l="1"/>
  <c r="D19"/>
  <c r="D6"/>
  <c r="D5" l="1"/>
  <c r="C6"/>
  <c r="C20"/>
  <c r="C19" s="1"/>
  <c r="E15" l="1"/>
  <c r="F22" l="1"/>
  <c r="F26" l="1"/>
  <c r="F12" l="1"/>
  <c r="F13"/>
  <c r="F14"/>
  <c r="F23"/>
  <c r="F17"/>
  <c r="F10"/>
  <c r="F11"/>
  <c r="E11" l="1"/>
  <c r="E12"/>
  <c r="E13"/>
  <c r="E22"/>
  <c r="F27"/>
  <c r="F28"/>
  <c r="E27"/>
  <c r="E28"/>
  <c r="F25" l="1"/>
  <c r="E18" l="1"/>
  <c r="F18" l="1"/>
  <c r="E8" l="1"/>
  <c r="E9"/>
  <c r="E10"/>
  <c r="E14"/>
  <c r="E16"/>
  <c r="E17"/>
  <c r="E23"/>
  <c r="E24"/>
  <c r="E25"/>
  <c r="E26"/>
  <c r="E6" l="1"/>
  <c r="F8"/>
  <c r="F9"/>
  <c r="F16"/>
  <c r="F24"/>
  <c r="F6" l="1"/>
  <c r="E20" l="1"/>
  <c r="F20"/>
  <c r="E19" l="1"/>
  <c r="E5"/>
  <c r="F19"/>
  <c r="F5" l="1"/>
</calcChain>
</file>

<file path=xl/sharedStrings.xml><?xml version="1.0" encoding="utf-8"?>
<sst xmlns="http://schemas.openxmlformats.org/spreadsheetml/2006/main" count="30" uniqueCount="29">
  <si>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</si>
  <si>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</si>
  <si>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</si>
  <si>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</si>
  <si>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</si>
  <si>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</si>
  <si>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</si>
  <si>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</si>
  <si>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</si>
  <si>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</si>
  <si>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</si>
  <si>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</si>
  <si>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Отклонение (гр.3-гр.2)</t>
  </si>
  <si>
    <t>субвенции бюджетам бюджетной системы Российской Федерации</t>
  </si>
  <si>
    <t>Темп роста, % (гр.3/гр.2)*100</t>
  </si>
  <si>
    <t>Неналоговые доходы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</si>
  <si>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</si>
  <si>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</si>
  <si>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</si>
  <si>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Налог на имущество физических лиц</t>
  </si>
  <si>
    <t>Земельный налог</t>
  </si>
  <si>
    <t>Государственная пошлина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</si>
  <si>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</si>
  <si>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</si>
  <si>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</si>
  <si>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Транспортный налог</t>
  </si>
  <si>
    <t>Анализ поступления доходов в бюджет Нижневартовского района по видам доходов за 9 месяцев 2020 года в сравнении с 9 месяцев 2019 года, тыс. рублей</t>
  </si>
  <si>
    <t>Исполнение за 9 месяцев                  2019 года</t>
  </si>
  <si>
    <t>Исполнение за 9 месяцев                    2020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</si>
</sst>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/>
    <xf numFmtId="164" fontId="8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8" fillId="2" borderId="1" xfId="0" applyFont="1" applyFill="1" applyBorder="1"/>
    <xf numFmtId="0" fontId="10" fillId="0" borderId="1" xfId="0" applyFont="1" applyBorder="1"/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vertical="top" wrapText="1"/>
    </xf>
    <xf numFmtId="164" fontId="9" fillId="0" borderId="0" xfId="0" applyNumberFormat="1" applyFont="1"/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164" fontId="12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10" fillId="0" borderId="0" xfId="0" applyFont="1"/>
    <xf numFmtId="164" fontId="10" fillId="3" borderId="1" xfId="0" applyNumberFormat="1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164" fontId="10" fillId="3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8"/>
  <sheetViews>
    <sheetView tabSelected="1" topLeftCell="B1" workbookViewId="0">
      <selection activeCell="D11" sqref="D11"/>
    </sheetView>
  </sheetViews>
  <sheetFormatPr defaultColWidth="9.140625" defaultRowHeight="15"/>
  <cols>
    <col min="1" max="1" width="0" style="2" hidden="1" customWidth="1"/>
    <col min="2" max="2" width="53.28515625" style="2" customWidth="1"/>
    <col min="3" max="3" width="18.42578125" style="26" customWidth="1"/>
    <col min="4" max="4" width="16.85546875" style="26" customWidth="1"/>
    <col min="5" max="5" width="14" style="2" customWidth="1"/>
    <col min="6" max="6" width="16.85546875" style="2" customWidth="1"/>
    <col min="7" max="16384" width="9.140625" style="2"/>
  </cols>
  <sheetData>
    <row r="1" spans="1:6" ht="68.25" customHeight="1">
      <c r="A1" s="1"/>
      <c r="B1" s="31" t="s">
        <v>26</v>
      </c>
      <c r="C1" s="31"/>
      <c r="D1" s="31"/>
      <c r="E1" s="31"/>
      <c r="F1" s="31"/>
    </row>
    <row r="2" spans="1:6" ht="23.25" customHeight="1">
      <c r="B2" s="34" t="s">
        <v>0</v>
      </c>
      <c r="C2" s="36" t="s">
        <v>27</v>
      </c>
      <c r="D2" s="37" t="s">
        <v>28</v>
      </c>
      <c r="E2" s="32" t="s">
        <v>12</v>
      </c>
      <c r="F2" s="32" t="s">
        <v>14</v>
      </c>
    </row>
    <row r="3" spans="1:6" ht="40.5" customHeight="1">
      <c r="B3" s="35"/>
      <c r="C3" s="36"/>
      <c r="D3" s="38"/>
      <c r="E3" s="33"/>
      <c r="F3" s="33"/>
    </row>
    <row r="4" spans="1:6">
      <c r="B4" s="3">
        <v>1</v>
      </c>
      <c r="C4" s="4">
        <v>3</v>
      </c>
      <c r="D4" s="4">
        <v>3</v>
      </c>
      <c r="E4" s="5">
        <v>4</v>
      </c>
      <c r="F4" s="5">
        <v>5</v>
      </c>
    </row>
    <row r="5" spans="1:6">
      <c r="B5" s="6" t="s">
        <v>1</v>
      </c>
      <c r="C5" s="7">
        <f>C6+C19+0.1</f>
        <v>3453745.1039999998</v>
      </c>
      <c r="D5" s="7">
        <f>D6+D19</f>
        <v>3679232.6539999996</v>
      </c>
      <c r="E5" s="8">
        <f>D5-C5</f>
        <v>225487.54999999981</v>
      </c>
      <c r="F5" s="8">
        <f>D5/C5*100</f>
        <v>106.52878377558461</v>
      </c>
    </row>
    <row r="6" spans="1:6" s="9" customFormat="1">
      <c r="B6" s="10" t="s">
        <v>7</v>
      </c>
      <c r="C6" s="7">
        <f>C8+C9+C10+C11+C12+C13+C14+C15+C16+C17+C18</f>
        <v>1689717.6710000001</v>
      </c>
      <c r="D6" s="7">
        <f t="shared" ref="D6" si="0">D8+D9+D10+D11+D12+D13+D14+D16+D17+D18+D15</f>
        <v>1861352.2299999997</v>
      </c>
      <c r="E6" s="7">
        <f t="shared" ref="E6" si="1">E8+E9+E10+E11+E12+E13+E14+E16+E17+E18+E15</f>
        <v>171634.55899999992</v>
      </c>
      <c r="F6" s="8">
        <f>D6/C6*100</f>
        <v>110.15758797731125</v>
      </c>
    </row>
    <row r="7" spans="1:6" s="9" customFormat="1">
      <c r="B7" s="11" t="s">
        <v>2</v>
      </c>
      <c r="C7" s="12"/>
      <c r="D7" s="12"/>
      <c r="E7" s="13"/>
      <c r="F7" s="14"/>
    </row>
    <row r="8" spans="1:6" s="9" customFormat="1">
      <c r="B8" s="11" t="s">
        <v>3</v>
      </c>
      <c r="C8" s="27">
        <v>1143514.398</v>
      </c>
      <c r="D8" s="27">
        <v>1206313.43</v>
      </c>
      <c r="E8" s="13">
        <f t="shared" ref="E8:E18" si="2">D8-C8</f>
        <v>62799.03199999989</v>
      </c>
      <c r="F8" s="14">
        <f t="shared" ref="F8:F18" si="3">D8/C8*100</f>
        <v>105.49175700015978</v>
      </c>
    </row>
    <row r="9" spans="1:6" s="9" customFormat="1" ht="30">
      <c r="B9" s="15" t="s">
        <v>5</v>
      </c>
      <c r="C9" s="27">
        <v>8334.518</v>
      </c>
      <c r="D9" s="27">
        <v>7342.4530000000004</v>
      </c>
      <c r="E9" s="13">
        <f t="shared" si="2"/>
        <v>-992.0649999999996</v>
      </c>
      <c r="F9" s="14">
        <f t="shared" si="3"/>
        <v>88.096912142969757</v>
      </c>
    </row>
    <row r="10" spans="1:6" s="9" customFormat="1" ht="30">
      <c r="B10" s="16" t="s">
        <v>16</v>
      </c>
      <c r="C10" s="27">
        <v>51214.521000000001</v>
      </c>
      <c r="D10" s="27">
        <v>46500.324999999997</v>
      </c>
      <c r="E10" s="13">
        <f t="shared" si="2"/>
        <v>-4714.1960000000036</v>
      </c>
      <c r="F10" s="14">
        <f t="shared" si="3"/>
        <v>90.795196542011979</v>
      </c>
    </row>
    <row r="11" spans="1:6" s="9" customFormat="1" ht="30">
      <c r="B11" s="16" t="s">
        <v>17</v>
      </c>
      <c r="C11" s="27">
        <v>6100.01</v>
      </c>
      <c r="D11" s="27">
        <v>4373.2979999999998</v>
      </c>
      <c r="E11" s="13">
        <f t="shared" si="2"/>
        <v>-1726.7120000000004</v>
      </c>
      <c r="F11" s="14">
        <f t="shared" si="3"/>
        <v>71.693292306078177</v>
      </c>
    </row>
    <row r="12" spans="1:6" s="9" customFormat="1">
      <c r="B12" s="16" t="s">
        <v>4</v>
      </c>
      <c r="C12" s="27">
        <v>135.334</v>
      </c>
      <c r="D12" s="27">
        <v>338.28</v>
      </c>
      <c r="E12" s="13">
        <f t="shared" si="2"/>
        <v>202.94599999999997</v>
      </c>
      <c r="F12" s="14">
        <f t="shared" si="3"/>
        <v>249.95935980610932</v>
      </c>
    </row>
    <row r="13" spans="1:6" s="9" customFormat="1" ht="30">
      <c r="B13" s="16" t="s">
        <v>18</v>
      </c>
      <c r="C13" s="27">
        <v>2445.4</v>
      </c>
      <c r="D13" s="27">
        <v>2470.6109999999999</v>
      </c>
      <c r="E13" s="13">
        <f t="shared" si="2"/>
        <v>25.210999999999785</v>
      </c>
      <c r="F13" s="14">
        <f t="shared" si="3"/>
        <v>101.03095608080477</v>
      </c>
    </row>
    <row r="14" spans="1:6" s="9" customFormat="1">
      <c r="B14" s="11" t="s">
        <v>19</v>
      </c>
      <c r="C14" s="27">
        <v>823.32100000000003</v>
      </c>
      <c r="D14" s="27">
        <v>105.84699999999999</v>
      </c>
      <c r="E14" s="13">
        <f t="shared" si="2"/>
        <v>-717.47400000000005</v>
      </c>
      <c r="F14" s="14">
        <f t="shared" si="3"/>
        <v>12.856103512481765</v>
      </c>
    </row>
    <row r="15" spans="1:6" s="9" customFormat="1">
      <c r="B15" s="11" t="s">
        <v>25</v>
      </c>
      <c r="C15" s="27">
        <v>0</v>
      </c>
      <c r="D15" s="27">
        <v>4134.6329999999998</v>
      </c>
      <c r="E15" s="13">
        <f t="shared" si="2"/>
        <v>4134.6329999999998</v>
      </c>
      <c r="F15" s="14"/>
    </row>
    <row r="16" spans="1:6" s="9" customFormat="1">
      <c r="B16" s="11" t="s">
        <v>20</v>
      </c>
      <c r="C16" s="27">
        <v>20415.811000000002</v>
      </c>
      <c r="D16" s="27">
        <v>20610.613000000001</v>
      </c>
      <c r="E16" s="13">
        <f t="shared" si="2"/>
        <v>194.80199999999968</v>
      </c>
      <c r="F16" s="14">
        <f t="shared" si="3"/>
        <v>100.95417223445102</v>
      </c>
    </row>
    <row r="17" spans="2:8" s="9" customFormat="1">
      <c r="B17" s="11" t="s">
        <v>21</v>
      </c>
      <c r="C17" s="27">
        <v>3381.4580000000001</v>
      </c>
      <c r="D17" s="27">
        <v>2662.8249999999998</v>
      </c>
      <c r="E17" s="13">
        <f t="shared" si="2"/>
        <v>-718.63300000000027</v>
      </c>
      <c r="F17" s="14">
        <f t="shared" si="3"/>
        <v>78.747835992639864</v>
      </c>
    </row>
    <row r="18" spans="2:8" s="9" customFormat="1">
      <c r="B18" s="11" t="s">
        <v>15</v>
      </c>
      <c r="C18" s="27">
        <v>453352.9</v>
      </c>
      <c r="D18" s="27">
        <v>566499.91500000004</v>
      </c>
      <c r="E18" s="13">
        <f t="shared" si="2"/>
        <v>113147.01500000001</v>
      </c>
      <c r="F18" s="14">
        <f t="shared" si="3"/>
        <v>124.95782314395696</v>
      </c>
      <c r="H18" s="17"/>
    </row>
    <row r="19" spans="2:8">
      <c r="B19" s="6" t="s">
        <v>11</v>
      </c>
      <c r="C19" s="28">
        <f>C20+C26+C27+C28</f>
        <v>1764027.3329999996</v>
      </c>
      <c r="D19" s="7">
        <f t="shared" ref="D19" si="4">D20+D26+D27+D28</f>
        <v>1817880.4239999999</v>
      </c>
      <c r="E19" s="8">
        <f t="shared" ref="E19:E20" si="5">D19-C19</f>
        <v>53853.091000000248</v>
      </c>
      <c r="F19" s="8">
        <f t="shared" ref="F19:F22" si="6">D19/C19*100</f>
        <v>103.05284901160886</v>
      </c>
    </row>
    <row r="20" spans="2:8" ht="30">
      <c r="B20" s="18" t="s">
        <v>6</v>
      </c>
      <c r="C20" s="12">
        <f>C22+C23+C24+C25</f>
        <v>1725311.9949999996</v>
      </c>
      <c r="D20" s="12">
        <f>D22+D23+D24+D25</f>
        <v>1800931.13</v>
      </c>
      <c r="E20" s="13">
        <f t="shared" si="5"/>
        <v>75619.135000000242</v>
      </c>
      <c r="F20" s="14">
        <f t="shared" si="6"/>
        <v>104.38292524593503</v>
      </c>
    </row>
    <row r="21" spans="2:8">
      <c r="B21" s="18" t="s">
        <v>2</v>
      </c>
      <c r="C21" s="20"/>
      <c r="D21" s="12"/>
      <c r="E21" s="13"/>
      <c r="F21" s="14"/>
    </row>
    <row r="22" spans="2:8" ht="30">
      <c r="B22" s="19" t="s">
        <v>22</v>
      </c>
      <c r="C22" s="29">
        <v>82391.06</v>
      </c>
      <c r="D22" s="29">
        <v>51575.8</v>
      </c>
      <c r="E22" s="21">
        <f>D22-C22</f>
        <v>-30815.259999999995</v>
      </c>
      <c r="F22" s="14">
        <f t="shared" si="6"/>
        <v>62.598781955226698</v>
      </c>
    </row>
    <row r="23" spans="2:8" ht="30">
      <c r="B23" s="19" t="s">
        <v>8</v>
      </c>
      <c r="C23" s="29">
        <v>199721.587</v>
      </c>
      <c r="D23" s="29">
        <v>186762.95499999999</v>
      </c>
      <c r="E23" s="13">
        <f>D23-C23</f>
        <v>-12958.632000000012</v>
      </c>
      <c r="F23" s="22">
        <f>D23/C23*100</f>
        <v>93.511651797559551</v>
      </c>
    </row>
    <row r="24" spans="2:8" ht="30">
      <c r="B24" s="19" t="s">
        <v>13</v>
      </c>
      <c r="C24" s="29">
        <v>1166391.9169999999</v>
      </c>
      <c r="D24" s="29">
        <v>1327194.1340000001</v>
      </c>
      <c r="E24" s="13">
        <f>D24-C24</f>
        <v>160802.21700000018</v>
      </c>
      <c r="F24" s="22">
        <f>D24/C24*100</f>
        <v>113.78629383968889</v>
      </c>
    </row>
    <row r="25" spans="2:8">
      <c r="B25" s="23" t="s">
        <v>9</v>
      </c>
      <c r="C25" s="29">
        <v>276807.43099999998</v>
      </c>
      <c r="D25" s="29">
        <v>235398.24100000001</v>
      </c>
      <c r="E25" s="13">
        <f>D25-C25</f>
        <v>-41409.189999999973</v>
      </c>
      <c r="F25" s="22">
        <f>D25/C25*100</f>
        <v>85.040434120426482</v>
      </c>
    </row>
    <row r="26" spans="2:8">
      <c r="B26" s="24" t="s">
        <v>10</v>
      </c>
      <c r="C26" s="27">
        <v>39169.305</v>
      </c>
      <c r="D26" s="27">
        <v>16929.368999999999</v>
      </c>
      <c r="E26" s="13">
        <f>D26-C26</f>
        <v>-22239.936000000002</v>
      </c>
      <c r="F26" s="22">
        <f>D26/C26*100</f>
        <v>43.221009410302273</v>
      </c>
    </row>
    <row r="27" spans="2:8" ht="63.75" customHeight="1">
      <c r="B27" s="25" t="s">
        <v>24</v>
      </c>
      <c r="C27" s="27">
        <v>47.97</v>
      </c>
      <c r="D27" s="27">
        <v>349.40800000000002</v>
      </c>
      <c r="E27" s="13">
        <f t="shared" ref="E27:E28" si="7">D27-C27</f>
        <v>301.43799999999999</v>
      </c>
      <c r="F27" s="14">
        <f t="shared" ref="F27:F28" si="8">D27/C27*100</f>
        <v>728.38857619345424</v>
      </c>
    </row>
    <row r="28" spans="2:8" ht="45">
      <c r="B28" s="25" t="s">
        <v>23</v>
      </c>
      <c r="C28" s="30">
        <v>-501.93700000000001</v>
      </c>
      <c r="D28" s="27">
        <v>-329.483</v>
      </c>
      <c r="E28" s="13">
        <f t="shared" si="7"/>
        <v>172.45400000000001</v>
      </c>
      <c r="F28" s="14">
        <f t="shared" si="8"/>
        <v>65.642301723124618</v>
      </c>
    </row>
  </sheetData>
  <mergeCells count="6">
    <mergeCell ref="B1:F1"/>
    <mergeCell ref="E2:E3"/>
    <mergeCell ref="F2:F3"/>
    <mergeCell ref="B2:B3"/>
    <mergeCell ref="C2:C3"/>
    <mergeCell ref="D2:D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3.7</vt:lpstr>
      <vt:lpstr>'3.7'!Область_печати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Анюта</cp:lastModifiedBy>
  <cp:lastPrinted>2020-07-17T10:04:15Z</cp:lastPrinted>
  <dcterms:created xsi:type="dcterms:W3CDTF">2015-05-06T07:14:08Z</dcterms:created>
  <dcterms:modified xsi:type="dcterms:W3CDTF">2020-10-26T10:00:57Z</dcterms:modified>
</cp:coreProperties>
</file>